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Sheet1!$A$1:$M$37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<sst xmlns="http://schemas.openxmlformats.org/spreadsheetml/2006/main" count="90" uniqueCount="55">
  <si>
    <t>序号</t>
  </si>
  <si>
    <t>准考证号</t>
  </si>
  <si>
    <t>姓名</t>
  </si>
  <si>
    <t>岗位</t>
  </si>
  <si>
    <t>笔试成绩</t>
  </si>
  <si>
    <t>笔试成绩
×60%</t>
  </si>
  <si>
    <t>面试成绩</t>
  </si>
  <si>
    <t>面试成绩
×40%</t>
  </si>
  <si>
    <t>综合成绩
=笔试成绩×60%+
面试成绩×40%</t>
  </si>
  <si>
    <t>加分项</t>
  </si>
  <si>
    <t>最终成绩</t>
  </si>
  <si>
    <t>最终排名</t>
  </si>
  <si>
    <t>备注</t>
  </si>
  <si>
    <t>黄建波</t>
  </si>
  <si>
    <t>电工</t>
  </si>
  <si>
    <t>赵子清</t>
  </si>
  <si>
    <t>曹欢</t>
  </si>
  <si>
    <t>陈磊</t>
  </si>
  <si>
    <t>武立伟</t>
  </si>
  <si>
    <t>王宇洋</t>
  </si>
  <si>
    <t>锅炉工</t>
  </si>
  <si>
    <t>张春雨</t>
  </si>
  <si>
    <t>张鹏</t>
  </si>
  <si>
    <t>具备加分条件</t>
  </si>
  <si>
    <t>韩卫强</t>
  </si>
  <si>
    <t>葛立地</t>
  </si>
  <si>
    <t>李建强</t>
  </si>
  <si>
    <t>申武杰</t>
  </si>
  <si>
    <t>吴刚</t>
  </si>
  <si>
    <t>王思锦</t>
  </si>
  <si>
    <t>王岗</t>
  </si>
  <si>
    <t>李以宁</t>
  </si>
  <si>
    <t>姚少宁</t>
  </si>
  <si>
    <t>李旭豪</t>
  </si>
  <si>
    <t>陈浩</t>
  </si>
  <si>
    <t>李东东</t>
  </si>
  <si>
    <t>连建国</t>
  </si>
  <si>
    <t>申子栋</t>
  </si>
  <si>
    <t>张猛</t>
  </si>
  <si>
    <t>张建波</t>
  </si>
  <si>
    <t>张丽花</t>
  </si>
  <si>
    <t>化验员</t>
  </si>
  <si>
    <t>田泽馨</t>
  </si>
  <si>
    <t>王媛媛</t>
  </si>
  <si>
    <t>武瑞芝</t>
  </si>
  <si>
    <t>李艳玲</t>
  </si>
  <si>
    <t>邱瑾</t>
  </si>
  <si>
    <t>王禅</t>
  </si>
  <si>
    <t>徐晶</t>
  </si>
  <si>
    <t>田杰</t>
  </si>
  <si>
    <t>热工</t>
  </si>
  <si>
    <t>卫智勇</t>
  </si>
  <si>
    <t>维修工</t>
  </si>
  <si>
    <t>刘涛</t>
  </si>
  <si>
    <t>暴少华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</si>
</sst>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1"/>
      <name val="宋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7"/>
  <sheetViews>
    <sheetView tabSelected="1" zoomScale="130" zoomScaleNormal="130" workbookViewId="0">
      <pane ySplit="1" topLeftCell="A2" activePane="bottomLeft" state="frozen"/>
      <selection/>
      <selection pane="bottomLeft" activeCell="G9" sqref="G9"/>
    </sheetView>
  </sheetViews>
  <sheetFormatPr defaultColWidth="9" defaultRowHeight="13.5"/>
  <cols>
    <col min="1" max="1" width="4.60833333333333" style="2" customWidth="1"/>
    <col min="2" max="2" width="13.2666666666667" style="2" customWidth="1"/>
    <col min="3" max="3" width="8.84166666666667" style="2" customWidth="1"/>
    <col min="4" max="4" width="8.45833333333333" style="2" customWidth="1"/>
    <col min="5" max="5" width="5.86666666666667" style="2" customWidth="1"/>
    <col min="6" max="6" width="7.20833333333333" style="2" customWidth="1"/>
    <col min="7" max="7" width="7.88333333333333" style="2" customWidth="1"/>
    <col min="8" max="8" width="8.125" style="2" customWidth="1"/>
    <col min="9" max="9" width="9" style="2"/>
    <col min="10" max="10" width="4.99166666666667" style="2" customWidth="1"/>
    <col min="11" max="11" width="8.45833333333333" style="2" customWidth="1"/>
    <col min="12" max="12" width="6.25" style="2" customWidth="1"/>
    <col min="13" max="13" width="12.7833333333333" style="2" customWidth="1"/>
    <col min="14" max="16384" width="9" style="2"/>
  </cols>
  <sheetData>
    <row r="1" s="1" customFormat="1" ht="63" customHeight="1" spans="1:13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6" t="s">
        <v>8</v>
      </c>
      <c r="J1" s="3" t="s">
        <v>9</v>
      </c>
      <c r="K1" s="3" t="s">
        <v>10</v>
      </c>
      <c r="L1" s="3" t="s">
        <v>11</v>
      </c>
      <c r="M1" s="3" t="s">
        <v>12</v>
      </c>
    </row>
    <row r="2" s="2" customFormat="1" ht="20" customHeight="1" spans="1:13">
      <c r="A2" s="4">
        <v>1</v>
      </c>
      <c r="B2" s="5">
        <v>20231124094</v>
      </c>
      <c r="C2" s="5" t="s">
        <v>13</v>
      </c>
      <c r="D2" s="5" t="s">
        <v>14</v>
      </c>
      <c r="E2" s="5">
        <v>76</v>
      </c>
      <c r="F2" s="5">
        <f>ROUND(E2*0.6,2)</f>
        <v>45.6</v>
      </c>
      <c r="G2" s="4">
        <v>87.2</v>
      </c>
      <c r="H2" s="4">
        <f>ROUND(G2*0.4,2)</f>
        <v>34.88</v>
      </c>
      <c r="I2" s="4">
        <f>ROUND(F2+H2,2)</f>
        <v>80.48</v>
      </c>
      <c r="J2" s="4">
        <v>0</v>
      </c>
      <c r="K2" s="4">
        <f>I2+J2</f>
        <v>80.48</v>
      </c>
      <c r="L2" s="4">
        <v>1</v>
      </c>
      <c r="M2" s="4"/>
    </row>
    <row r="3" s="2" customFormat="1" ht="20" customHeight="1" spans="1:13">
      <c r="A3" s="4">
        <v>2</v>
      </c>
      <c r="B3" s="5">
        <v>20231124080</v>
      </c>
      <c r="C3" s="5" t="s">
        <v>15</v>
      </c>
      <c r="D3" s="5" t="s">
        <v>14</v>
      </c>
      <c r="E3" s="5">
        <v>71</v>
      </c>
      <c r="F3" s="5">
        <f>ROUND(E3*0.6,2)</f>
        <v>42.6</v>
      </c>
      <c r="G3" s="4">
        <v>88.96</v>
      </c>
      <c r="H3" s="4">
        <f>ROUND(G3*0.4,2)</f>
        <v>35.58</v>
      </c>
      <c r="I3" s="4">
        <f>ROUND(F3+H3,2)</f>
        <v>78.18</v>
      </c>
      <c r="J3" s="4">
        <v>0</v>
      </c>
      <c r="K3" s="4">
        <f>I3+J3</f>
        <v>78.18</v>
      </c>
      <c r="L3" s="4">
        <v>2</v>
      </c>
      <c r="M3" s="4"/>
    </row>
    <row r="4" s="2" customFormat="1" ht="20" customHeight="1" spans="1:13">
      <c r="A4" s="4">
        <v>3</v>
      </c>
      <c r="B4" s="5">
        <v>20231124026</v>
      </c>
      <c r="C4" s="5" t="s">
        <v>16</v>
      </c>
      <c r="D4" s="5" t="s">
        <v>14</v>
      </c>
      <c r="E4" s="5">
        <v>69</v>
      </c>
      <c r="F4" s="5">
        <f>ROUND(E4*0.6,2)</f>
        <v>41.4</v>
      </c>
      <c r="G4" s="4">
        <v>83.2</v>
      </c>
      <c r="H4" s="4">
        <f>ROUND(G4*0.4,2)</f>
        <v>33.28</v>
      </c>
      <c r="I4" s="4">
        <f>ROUND(F4+H4,2)</f>
        <v>74.68</v>
      </c>
      <c r="J4" s="4">
        <v>0</v>
      </c>
      <c r="K4" s="4">
        <f>I4+J4</f>
        <v>74.68</v>
      </c>
      <c r="L4" s="4">
        <v>3</v>
      </c>
      <c r="M4" s="4"/>
    </row>
    <row r="5" s="2" customFormat="1" ht="20" customHeight="1" spans="1:13">
      <c r="A5" s="4">
        <v>4</v>
      </c>
      <c r="B5" s="5">
        <v>20231124091</v>
      </c>
      <c r="C5" s="5" t="s">
        <v>17</v>
      </c>
      <c r="D5" s="5" t="s">
        <v>14</v>
      </c>
      <c r="E5" s="5">
        <v>66</v>
      </c>
      <c r="F5" s="5">
        <f>ROUND(E5*0.6,2)</f>
        <v>39.6</v>
      </c>
      <c r="G5" s="4">
        <v>87.58</v>
      </c>
      <c r="H5" s="4">
        <f>ROUND(G5*0.4,2)</f>
        <v>35.03</v>
      </c>
      <c r="I5" s="4">
        <f>ROUND(F5+H5,2)</f>
        <v>74.63</v>
      </c>
      <c r="J5" s="4">
        <v>0</v>
      </c>
      <c r="K5" s="4">
        <f>I5+J5</f>
        <v>74.63</v>
      </c>
      <c r="L5" s="4">
        <v>4</v>
      </c>
      <c r="M5" s="4"/>
    </row>
    <row r="6" s="2" customFormat="1" ht="20" customHeight="1" spans="1:13">
      <c r="A6" s="4">
        <v>5</v>
      </c>
      <c r="B6" s="5">
        <v>20231124066</v>
      </c>
      <c r="C6" s="5" t="s">
        <v>18</v>
      </c>
      <c r="D6" s="5" t="s">
        <v>14</v>
      </c>
      <c r="E6" s="5">
        <v>69</v>
      </c>
      <c r="F6" s="5">
        <f>ROUND(E6*0.6,2)</f>
        <v>41.4</v>
      </c>
      <c r="G6" s="4">
        <v>82.42</v>
      </c>
      <c r="H6" s="4">
        <f>ROUND(G6*0.4,2)</f>
        <v>32.97</v>
      </c>
      <c r="I6" s="4">
        <f>ROUND(F6+H6,2)</f>
        <v>74.37</v>
      </c>
      <c r="J6" s="4">
        <v>0</v>
      </c>
      <c r="K6" s="4">
        <f>I6+J6</f>
        <v>74.37</v>
      </c>
      <c r="L6" s="4">
        <v>5</v>
      </c>
      <c r="M6" s="4"/>
    </row>
    <row r="7" s="2" customFormat="1" ht="20" customHeight="1" spans="1:13">
      <c r="A7" s="4">
        <v>6</v>
      </c>
      <c r="B7" s="5">
        <v>20231124059</v>
      </c>
      <c r="C7" s="5" t="s">
        <v>19</v>
      </c>
      <c r="D7" s="5" t="s">
        <v>20</v>
      </c>
      <c r="E7" s="5">
        <v>83</v>
      </c>
      <c r="F7" s="5">
        <f>ROUND(E7*0.6,2)</f>
        <v>49.8</v>
      </c>
      <c r="G7" s="4">
        <v>82.44</v>
      </c>
      <c r="H7" s="4">
        <f>ROUND(G7*0.4,2)</f>
        <v>32.98</v>
      </c>
      <c r="I7" s="4">
        <f>ROUND(F7+H7,2)</f>
        <v>82.78</v>
      </c>
      <c r="J7" s="4">
        <v>0</v>
      </c>
      <c r="K7" s="4">
        <f t="shared" ref="K7:K39" si="0">I7+J7</f>
        <v>82.78</v>
      </c>
      <c r="L7" s="4">
        <v>1</v>
      </c>
      <c r="M7" s="4"/>
    </row>
    <row r="8" s="2" customFormat="1" ht="20" customHeight="1" spans="1:13">
      <c r="A8" s="4">
        <v>7</v>
      </c>
      <c r="B8" s="5">
        <v>20231124154</v>
      </c>
      <c r="C8" s="5" t="s">
        <v>21</v>
      </c>
      <c r="D8" s="5" t="s">
        <v>20</v>
      </c>
      <c r="E8" s="5">
        <v>76</v>
      </c>
      <c r="F8" s="5">
        <f>ROUND(E8*0.6,2)</f>
        <v>45.6</v>
      </c>
      <c r="G8" s="4">
        <v>81.7</v>
      </c>
      <c r="H8" s="4">
        <f>ROUND(G8*0.4,2)</f>
        <v>32.68</v>
      </c>
      <c r="I8" s="4">
        <f>ROUND(F8+H8,2)</f>
        <v>78.28</v>
      </c>
      <c r="J8" s="4">
        <v>0</v>
      </c>
      <c r="K8" s="4">
        <f t="shared" si="0"/>
        <v>78.28</v>
      </c>
      <c r="L8" s="4">
        <v>2</v>
      </c>
      <c r="M8" s="4"/>
    </row>
    <row r="9" s="2" customFormat="1" ht="20" customHeight="1" spans="1:13">
      <c r="A9" s="4">
        <v>8</v>
      </c>
      <c r="B9" s="5">
        <v>20231124105</v>
      </c>
      <c r="C9" s="5" t="s">
        <v>22</v>
      </c>
      <c r="D9" s="5" t="s">
        <v>20</v>
      </c>
      <c r="E9" s="5">
        <v>67</v>
      </c>
      <c r="F9" s="5">
        <f>ROUND(E9*0.6,2)</f>
        <v>40.2</v>
      </c>
      <c r="G9" s="4">
        <v>81.08</v>
      </c>
      <c r="H9" s="4">
        <f>ROUND(G9*0.4,2)</f>
        <v>32.43</v>
      </c>
      <c r="I9" s="4">
        <f>ROUND(F9+H9,2)</f>
        <v>72.63</v>
      </c>
      <c r="J9" s="4">
        <v>5</v>
      </c>
      <c r="K9" s="4">
        <f t="shared" si="0"/>
        <v>77.63</v>
      </c>
      <c r="L9" s="4">
        <v>3</v>
      </c>
      <c r="M9" s="4" t="s">
        <v>23</v>
      </c>
    </row>
    <row r="10" s="2" customFormat="1" ht="20" customHeight="1" spans="1:13">
      <c r="A10" s="4">
        <v>9</v>
      </c>
      <c r="B10" s="5">
        <v>20231124008</v>
      </c>
      <c r="C10" s="5" t="s">
        <v>24</v>
      </c>
      <c r="D10" s="5" t="s">
        <v>20</v>
      </c>
      <c r="E10" s="5">
        <v>72</v>
      </c>
      <c r="F10" s="5">
        <f>ROUND(E10*0.6,2)</f>
        <v>43.2</v>
      </c>
      <c r="G10" s="4">
        <v>84.5</v>
      </c>
      <c r="H10" s="4">
        <f>ROUND(G10*0.4,2)</f>
        <v>33.8</v>
      </c>
      <c r="I10" s="4">
        <f>ROUND(F10+H10,2)</f>
        <v>77</v>
      </c>
      <c r="J10" s="4">
        <v>0</v>
      </c>
      <c r="K10" s="4">
        <f t="shared" si="0"/>
        <v>77</v>
      </c>
      <c r="L10" s="4">
        <v>4</v>
      </c>
      <c r="M10" s="4"/>
    </row>
    <row r="11" s="2" customFormat="1" ht="20" customHeight="1" spans="1:13">
      <c r="A11" s="4">
        <v>10</v>
      </c>
      <c r="B11" s="5">
        <v>20231124110</v>
      </c>
      <c r="C11" s="5" t="s">
        <v>25</v>
      </c>
      <c r="D11" s="5" t="s">
        <v>20</v>
      </c>
      <c r="E11" s="5">
        <v>73</v>
      </c>
      <c r="F11" s="5">
        <f>ROUND(E11*0.6,2)</f>
        <v>43.8</v>
      </c>
      <c r="G11" s="4">
        <v>82.62</v>
      </c>
      <c r="H11" s="4">
        <f>ROUND(G11*0.4,2)</f>
        <v>33.05</v>
      </c>
      <c r="I11" s="4">
        <f>ROUND(F11+H11,2)</f>
        <v>76.85</v>
      </c>
      <c r="J11" s="4">
        <v>0</v>
      </c>
      <c r="K11" s="4">
        <f t="shared" si="0"/>
        <v>76.85</v>
      </c>
      <c r="L11" s="4">
        <v>5</v>
      </c>
      <c r="M11" s="4"/>
    </row>
    <row r="12" s="2" customFormat="1" ht="20" customHeight="1" spans="1:13">
      <c r="A12" s="4">
        <v>11</v>
      </c>
      <c r="B12" s="5">
        <v>20231124014</v>
      </c>
      <c r="C12" s="5" t="s">
        <v>26</v>
      </c>
      <c r="D12" s="5" t="s">
        <v>20</v>
      </c>
      <c r="E12" s="5">
        <v>72</v>
      </c>
      <c r="F12" s="5">
        <f>ROUND(E12*0.6,2)</f>
        <v>43.2</v>
      </c>
      <c r="G12" s="4">
        <v>78.52</v>
      </c>
      <c r="H12" s="4">
        <f>ROUND(G12*0.4,2)</f>
        <v>31.41</v>
      </c>
      <c r="I12" s="4">
        <f>ROUND(F12+H12,2)</f>
        <v>74.61</v>
      </c>
      <c r="J12" s="4">
        <v>0</v>
      </c>
      <c r="K12" s="4">
        <f t="shared" si="0"/>
        <v>74.61</v>
      </c>
      <c r="L12" s="4">
        <v>6</v>
      </c>
      <c r="M12" s="4"/>
    </row>
    <row r="13" s="2" customFormat="1" ht="20" customHeight="1" spans="1:13">
      <c r="A13" s="4">
        <v>12</v>
      </c>
      <c r="B13" s="5">
        <v>20231124141</v>
      </c>
      <c r="C13" s="5" t="s">
        <v>27</v>
      </c>
      <c r="D13" s="5" t="s">
        <v>20</v>
      </c>
      <c r="E13" s="5">
        <v>68</v>
      </c>
      <c r="F13" s="5">
        <f>ROUND(E13*0.6,2)</f>
        <v>40.8</v>
      </c>
      <c r="G13" s="4">
        <v>83.56</v>
      </c>
      <c r="H13" s="4">
        <f>ROUND(G13*0.4,2)</f>
        <v>33.42</v>
      </c>
      <c r="I13" s="4">
        <f>ROUND(F13+H13,2)</f>
        <v>74.22</v>
      </c>
      <c r="J13" s="4">
        <v>0</v>
      </c>
      <c r="K13" s="4">
        <f t="shared" si="0"/>
        <v>74.22</v>
      </c>
      <c r="L13" s="4">
        <v>7</v>
      </c>
      <c r="M13" s="4"/>
    </row>
    <row r="14" s="2" customFormat="1" ht="20" customHeight="1" spans="1:13">
      <c r="A14" s="4">
        <v>13</v>
      </c>
      <c r="B14" s="5">
        <v>20231124056</v>
      </c>
      <c r="C14" s="5" t="s">
        <v>28</v>
      </c>
      <c r="D14" s="5" t="s">
        <v>20</v>
      </c>
      <c r="E14" s="5">
        <v>70</v>
      </c>
      <c r="F14" s="5">
        <f>ROUND(E14*0.6,2)</f>
        <v>42</v>
      </c>
      <c r="G14" s="4">
        <v>80.38</v>
      </c>
      <c r="H14" s="4">
        <f>ROUND(G14*0.4,2)</f>
        <v>32.15</v>
      </c>
      <c r="I14" s="4">
        <f>ROUND(F14+H14,2)</f>
        <v>74.15</v>
      </c>
      <c r="J14" s="4">
        <v>0</v>
      </c>
      <c r="K14" s="4">
        <f t="shared" si="0"/>
        <v>74.15</v>
      </c>
      <c r="L14" s="4">
        <v>8</v>
      </c>
      <c r="M14" s="4"/>
    </row>
    <row r="15" s="2" customFormat="1" ht="20" customHeight="1" spans="1:13">
      <c r="A15" s="4">
        <v>14</v>
      </c>
      <c r="B15" s="5">
        <v>20231124145</v>
      </c>
      <c r="C15" s="5" t="s">
        <v>29</v>
      </c>
      <c r="D15" s="5" t="s">
        <v>20</v>
      </c>
      <c r="E15" s="5">
        <v>67</v>
      </c>
      <c r="F15" s="5">
        <f>ROUND(E15*0.6,2)</f>
        <v>40.2</v>
      </c>
      <c r="G15" s="4">
        <v>80.94</v>
      </c>
      <c r="H15" s="4">
        <f>ROUND(G15*0.4,2)</f>
        <v>32.38</v>
      </c>
      <c r="I15" s="4">
        <f>ROUND(F15+H15,2)</f>
        <v>72.58</v>
      </c>
      <c r="J15" s="4">
        <v>0</v>
      </c>
      <c r="K15" s="4">
        <f t="shared" si="0"/>
        <v>72.58</v>
      </c>
      <c r="L15" s="4">
        <v>9</v>
      </c>
      <c r="M15" s="4"/>
    </row>
    <row r="16" s="2" customFormat="1" ht="20" customHeight="1" spans="1:13">
      <c r="A16" s="4">
        <v>15</v>
      </c>
      <c r="B16" s="5">
        <v>20231124136</v>
      </c>
      <c r="C16" s="5" t="s">
        <v>30</v>
      </c>
      <c r="D16" s="5" t="s">
        <v>20</v>
      </c>
      <c r="E16" s="5">
        <v>63</v>
      </c>
      <c r="F16" s="5">
        <f>ROUND(E16*0.6,2)</f>
        <v>37.8</v>
      </c>
      <c r="G16" s="4">
        <v>76.46</v>
      </c>
      <c r="H16" s="4">
        <f>ROUND(G16*0.4,2)</f>
        <v>30.58</v>
      </c>
      <c r="I16" s="4">
        <f>ROUND(F16+H16,2)</f>
        <v>68.38</v>
      </c>
      <c r="J16" s="4">
        <v>0</v>
      </c>
      <c r="K16" s="4">
        <f t="shared" si="0"/>
        <v>68.38</v>
      </c>
      <c r="L16" s="4">
        <v>10</v>
      </c>
      <c r="M16" s="4"/>
    </row>
    <row r="17" s="2" customFormat="1" ht="20" customHeight="1" spans="1:13">
      <c r="A17" s="4">
        <v>16</v>
      </c>
      <c r="B17" s="5">
        <v>20231124163</v>
      </c>
      <c r="C17" s="5" t="s">
        <v>31</v>
      </c>
      <c r="D17" s="5" t="s">
        <v>20</v>
      </c>
      <c r="E17" s="5">
        <v>59</v>
      </c>
      <c r="F17" s="5">
        <f>ROUND(E17*0.6,2)</f>
        <v>35.4</v>
      </c>
      <c r="G17" s="4">
        <v>82.26</v>
      </c>
      <c r="H17" s="4">
        <f>ROUND(G17*0.4,2)</f>
        <v>32.9</v>
      </c>
      <c r="I17" s="4">
        <f>ROUND(F17+H17,2)</f>
        <v>68.3</v>
      </c>
      <c r="J17" s="4">
        <v>0</v>
      </c>
      <c r="K17" s="4">
        <f t="shared" si="0"/>
        <v>68.3</v>
      </c>
      <c r="L17" s="4">
        <v>11</v>
      </c>
      <c r="M17" s="4"/>
    </row>
    <row r="18" s="2" customFormat="1" ht="20" customHeight="1" spans="1:13">
      <c r="A18" s="4">
        <v>17</v>
      </c>
      <c r="B18" s="5">
        <v>20231124023</v>
      </c>
      <c r="C18" s="5" t="s">
        <v>32</v>
      </c>
      <c r="D18" s="5" t="s">
        <v>20</v>
      </c>
      <c r="E18" s="5">
        <v>52</v>
      </c>
      <c r="F18" s="5">
        <f>ROUND(E18*0.6,2)</f>
        <v>31.2</v>
      </c>
      <c r="G18" s="4">
        <v>88.78</v>
      </c>
      <c r="H18" s="4">
        <f>ROUND(G18*0.4,2)</f>
        <v>35.51</v>
      </c>
      <c r="I18" s="4">
        <f>ROUND(F18+H18,2)</f>
        <v>66.71</v>
      </c>
      <c r="J18" s="4">
        <v>0</v>
      </c>
      <c r="K18" s="4">
        <f t="shared" si="0"/>
        <v>66.71</v>
      </c>
      <c r="L18" s="4">
        <v>12</v>
      </c>
      <c r="M18" s="4"/>
    </row>
    <row r="19" s="2" customFormat="1" ht="20" customHeight="1" spans="1:13">
      <c r="A19" s="4">
        <v>18</v>
      </c>
      <c r="B19" s="5">
        <v>20231124049</v>
      </c>
      <c r="C19" s="5" t="s">
        <v>33</v>
      </c>
      <c r="D19" s="5" t="s">
        <v>20</v>
      </c>
      <c r="E19" s="5">
        <v>58</v>
      </c>
      <c r="F19" s="5">
        <f>ROUND(E19*0.6,2)</f>
        <v>34.8</v>
      </c>
      <c r="G19" s="4">
        <v>79.1</v>
      </c>
      <c r="H19" s="4">
        <f>ROUND(G19*0.4,2)</f>
        <v>31.64</v>
      </c>
      <c r="I19" s="4">
        <f>ROUND(F19+H19,2)</f>
        <v>66.44</v>
      </c>
      <c r="J19" s="4">
        <v>0</v>
      </c>
      <c r="K19" s="4">
        <f t="shared" si="0"/>
        <v>66.44</v>
      </c>
      <c r="L19" s="4">
        <v>13</v>
      </c>
      <c r="M19" s="4"/>
    </row>
    <row r="20" s="2" customFormat="1" ht="20" customHeight="1" spans="1:13">
      <c r="A20" s="4">
        <v>19</v>
      </c>
      <c r="B20" s="5">
        <v>20231124037</v>
      </c>
      <c r="C20" s="5" t="s">
        <v>34</v>
      </c>
      <c r="D20" s="5" t="s">
        <v>20</v>
      </c>
      <c r="E20" s="5">
        <v>56</v>
      </c>
      <c r="F20" s="5">
        <f>ROUND(E20*0.6,2)</f>
        <v>33.6</v>
      </c>
      <c r="G20" s="4">
        <v>78.68</v>
      </c>
      <c r="H20" s="4">
        <f>ROUND(G20*0.4,2)</f>
        <v>31.47</v>
      </c>
      <c r="I20" s="4">
        <f>ROUND(F20+H20,2)</f>
        <v>65.07</v>
      </c>
      <c r="J20" s="4">
        <v>0</v>
      </c>
      <c r="K20" s="4">
        <f t="shared" si="0"/>
        <v>65.07</v>
      </c>
      <c r="L20" s="4">
        <v>14</v>
      </c>
      <c r="M20" s="4"/>
    </row>
    <row r="21" s="2" customFormat="1" ht="20" customHeight="1" spans="1:13">
      <c r="A21" s="4">
        <v>20</v>
      </c>
      <c r="B21" s="5">
        <v>20231124142</v>
      </c>
      <c r="C21" s="5" t="s">
        <v>35</v>
      </c>
      <c r="D21" s="5" t="s">
        <v>20</v>
      </c>
      <c r="E21" s="5">
        <v>56</v>
      </c>
      <c r="F21" s="5">
        <f>ROUND(E21*0.6,2)</f>
        <v>33.6</v>
      </c>
      <c r="G21" s="4">
        <v>78.26</v>
      </c>
      <c r="H21" s="4">
        <f>ROUND(G21*0.4,2)</f>
        <v>31.3</v>
      </c>
      <c r="I21" s="4">
        <f>ROUND(F21+H21,2)</f>
        <v>64.9</v>
      </c>
      <c r="J21" s="4">
        <v>0</v>
      </c>
      <c r="K21" s="4">
        <f t="shared" si="0"/>
        <v>64.9</v>
      </c>
      <c r="L21" s="4">
        <v>15</v>
      </c>
      <c r="M21" s="4"/>
    </row>
    <row r="22" s="2" customFormat="1" ht="20" customHeight="1" spans="1:13">
      <c r="A22" s="4">
        <v>21</v>
      </c>
      <c r="B22" s="5">
        <v>20231124015</v>
      </c>
      <c r="C22" s="5" t="s">
        <v>36</v>
      </c>
      <c r="D22" s="5" t="s">
        <v>20</v>
      </c>
      <c r="E22" s="5">
        <v>49</v>
      </c>
      <c r="F22" s="5">
        <f>ROUND(E22*0.6,2)</f>
        <v>29.4</v>
      </c>
      <c r="G22" s="4">
        <v>88.08</v>
      </c>
      <c r="H22" s="4">
        <f>ROUND(G22*0.4,2)</f>
        <v>35.23</v>
      </c>
      <c r="I22" s="4">
        <f>ROUND(F22+H22,2)</f>
        <v>64.63</v>
      </c>
      <c r="J22" s="4">
        <v>0</v>
      </c>
      <c r="K22" s="4">
        <f t="shared" si="0"/>
        <v>64.63</v>
      </c>
      <c r="L22" s="4">
        <v>16</v>
      </c>
      <c r="M22" s="4"/>
    </row>
    <row r="23" s="2" customFormat="1" ht="20" customHeight="1" spans="1:13">
      <c r="A23" s="4">
        <v>22</v>
      </c>
      <c r="B23" s="5">
        <v>20231124120</v>
      </c>
      <c r="C23" s="5" t="s">
        <v>37</v>
      </c>
      <c r="D23" s="5" t="s">
        <v>20</v>
      </c>
      <c r="E23" s="5">
        <v>54</v>
      </c>
      <c r="F23" s="5">
        <f>ROUND(E23*0.6,2)</f>
        <v>32.4</v>
      </c>
      <c r="G23" s="4">
        <v>78.4</v>
      </c>
      <c r="H23" s="4">
        <f>ROUND(G23*0.4,2)</f>
        <v>31.36</v>
      </c>
      <c r="I23" s="4">
        <f>ROUND(F23+H23,2)</f>
        <v>63.76</v>
      </c>
      <c r="J23" s="4">
        <v>0</v>
      </c>
      <c r="K23" s="4">
        <f t="shared" si="0"/>
        <v>63.76</v>
      </c>
      <c r="L23" s="4">
        <v>17</v>
      </c>
      <c r="M23" s="4"/>
    </row>
    <row r="24" s="2" customFormat="1" ht="20" customHeight="1" spans="1:13">
      <c r="A24" s="4">
        <v>23</v>
      </c>
      <c r="B24" s="5">
        <v>20231124107</v>
      </c>
      <c r="C24" s="5" t="s">
        <v>38</v>
      </c>
      <c r="D24" s="5" t="s">
        <v>20</v>
      </c>
      <c r="E24" s="5">
        <v>48</v>
      </c>
      <c r="F24" s="5">
        <f>ROUND(E24*0.6,2)</f>
        <v>28.8</v>
      </c>
      <c r="G24" s="4">
        <v>87.34</v>
      </c>
      <c r="H24" s="4">
        <f>ROUND(G24*0.4,2)</f>
        <v>34.94</v>
      </c>
      <c r="I24" s="4">
        <f>ROUND(F24+H24,2)</f>
        <v>63.74</v>
      </c>
      <c r="J24" s="4">
        <v>0</v>
      </c>
      <c r="K24" s="4">
        <f t="shared" si="0"/>
        <v>63.74</v>
      </c>
      <c r="L24" s="4">
        <v>18</v>
      </c>
      <c r="M24" s="4"/>
    </row>
    <row r="25" s="2" customFormat="1" ht="20" customHeight="1" spans="1:13">
      <c r="A25" s="4">
        <v>24</v>
      </c>
      <c r="B25" s="5">
        <v>20231124009</v>
      </c>
      <c r="C25" s="5" t="s">
        <v>39</v>
      </c>
      <c r="D25" s="5" t="s">
        <v>20</v>
      </c>
      <c r="E25" s="5">
        <v>48</v>
      </c>
      <c r="F25" s="5">
        <f>ROUND(E25*0.6,2)</f>
        <v>28.8</v>
      </c>
      <c r="G25" s="4">
        <v>87.28</v>
      </c>
      <c r="H25" s="4">
        <f>ROUND(G25*0.4,2)</f>
        <v>34.91</v>
      </c>
      <c r="I25" s="4">
        <f>ROUND(F25+H25,2)</f>
        <v>63.71</v>
      </c>
      <c r="J25" s="4">
        <v>0</v>
      </c>
      <c r="K25" s="4">
        <f t="shared" si="0"/>
        <v>63.71</v>
      </c>
      <c r="L25" s="4">
        <v>19</v>
      </c>
      <c r="M25" s="4"/>
    </row>
    <row r="26" s="2" customFormat="1" ht="20" customHeight="1" spans="1:13">
      <c r="A26" s="4">
        <v>25</v>
      </c>
      <c r="B26" s="5">
        <v>20231124007</v>
      </c>
      <c r="C26" s="5" t="s">
        <v>40</v>
      </c>
      <c r="D26" s="5" t="s">
        <v>41</v>
      </c>
      <c r="E26" s="5">
        <v>79</v>
      </c>
      <c r="F26" s="5">
        <f>ROUND(E26*0.6,2)</f>
        <v>47.4</v>
      </c>
      <c r="G26" s="4">
        <v>88.02</v>
      </c>
      <c r="H26" s="4">
        <f>ROUND(G26*0.4,2)</f>
        <v>35.21</v>
      </c>
      <c r="I26" s="4">
        <f>ROUND(F26+H26,2)</f>
        <v>82.61</v>
      </c>
      <c r="J26" s="4">
        <v>5</v>
      </c>
      <c r="K26" s="4">
        <f>I26+J26</f>
        <v>87.61</v>
      </c>
      <c r="L26" s="4">
        <v>1</v>
      </c>
      <c r="M26" s="4" t="s">
        <v>23</v>
      </c>
    </row>
    <row r="27" s="2" customFormat="1" ht="20" customHeight="1" spans="1:13">
      <c r="A27" s="4">
        <v>26</v>
      </c>
      <c r="B27" s="5">
        <v>20231124004</v>
      </c>
      <c r="C27" s="5" t="s">
        <v>42</v>
      </c>
      <c r="D27" s="5" t="s">
        <v>41</v>
      </c>
      <c r="E27" s="5">
        <v>76</v>
      </c>
      <c r="F27" s="5">
        <f>ROUND(E27*0.6,2)</f>
        <v>45.6</v>
      </c>
      <c r="G27" s="4">
        <v>88.26</v>
      </c>
      <c r="H27" s="4">
        <f>ROUND(G27*0.4,2)</f>
        <v>35.3</v>
      </c>
      <c r="I27" s="4">
        <f>ROUND(F27+H27,2)</f>
        <v>80.9</v>
      </c>
      <c r="J27" s="4">
        <v>5</v>
      </c>
      <c r="K27" s="4">
        <f>I27+J27</f>
        <v>85.9</v>
      </c>
      <c r="L27" s="4">
        <v>2</v>
      </c>
      <c r="M27" s="4" t="s">
        <v>23</v>
      </c>
    </row>
    <row r="28" s="2" customFormat="1" ht="20" customHeight="1" spans="1:13">
      <c r="A28" s="4">
        <v>27</v>
      </c>
      <c r="B28" s="5">
        <v>20231124047</v>
      </c>
      <c r="C28" s="5" t="s">
        <v>43</v>
      </c>
      <c r="D28" s="5" t="s">
        <v>41</v>
      </c>
      <c r="E28" s="5">
        <v>73</v>
      </c>
      <c r="F28" s="5">
        <f>ROUND(E28*0.6,2)</f>
        <v>43.8</v>
      </c>
      <c r="G28" s="4">
        <v>89.7</v>
      </c>
      <c r="H28" s="4">
        <f>ROUND(G28*0.4,2)</f>
        <v>35.88</v>
      </c>
      <c r="I28" s="4">
        <f>ROUND(F28+H28,2)</f>
        <v>79.68</v>
      </c>
      <c r="J28" s="4">
        <v>5</v>
      </c>
      <c r="K28" s="4">
        <f>I28+J28</f>
        <v>84.68</v>
      </c>
      <c r="L28" s="4">
        <v>3</v>
      </c>
      <c r="M28" s="4" t="s">
        <v>23</v>
      </c>
    </row>
    <row r="29" s="2" customFormat="1" ht="20" customHeight="1" spans="1:13">
      <c r="A29" s="4">
        <v>28</v>
      </c>
      <c r="B29" s="5">
        <v>20231124099</v>
      </c>
      <c r="C29" s="5" t="s">
        <v>44</v>
      </c>
      <c r="D29" s="5" t="s">
        <v>41</v>
      </c>
      <c r="E29" s="5">
        <v>73</v>
      </c>
      <c r="F29" s="5">
        <f>ROUND(E29*0.6,2)</f>
        <v>43.8</v>
      </c>
      <c r="G29" s="4">
        <v>88.74</v>
      </c>
      <c r="H29" s="4">
        <f>ROUND(G29*0.4,2)</f>
        <v>35.5</v>
      </c>
      <c r="I29" s="4">
        <f>ROUND(F29+H29,2)</f>
        <v>79.3</v>
      </c>
      <c r="J29" s="4">
        <v>5</v>
      </c>
      <c r="K29" s="4">
        <f>I29+J29</f>
        <v>84.3</v>
      </c>
      <c r="L29" s="4">
        <v>4</v>
      </c>
      <c r="M29" s="4"/>
    </row>
    <row r="30" s="2" customFormat="1" ht="20" customHeight="1" spans="1:13">
      <c r="A30" s="4">
        <v>29</v>
      </c>
      <c r="B30" s="5">
        <v>20231124040</v>
      </c>
      <c r="C30" s="5" t="s">
        <v>45</v>
      </c>
      <c r="D30" s="5" t="s">
        <v>41</v>
      </c>
      <c r="E30" s="5">
        <v>82</v>
      </c>
      <c r="F30" s="5">
        <f>ROUND(E30*0.6,2)</f>
        <v>49.2</v>
      </c>
      <c r="G30" s="4">
        <v>84.54</v>
      </c>
      <c r="H30" s="4">
        <f>ROUND(G30*0.4,2)</f>
        <v>33.82</v>
      </c>
      <c r="I30" s="4">
        <f>ROUND(F30+H30,2)</f>
        <v>83.02</v>
      </c>
      <c r="J30" s="4">
        <v>0</v>
      </c>
      <c r="K30" s="4">
        <f>I30+J30</f>
        <v>83.02</v>
      </c>
      <c r="L30" s="4">
        <v>5</v>
      </c>
      <c r="M30" s="4"/>
    </row>
    <row r="31" s="2" customFormat="1" ht="20" customHeight="1" spans="1:13">
      <c r="A31" s="4">
        <v>30</v>
      </c>
      <c r="B31" s="5">
        <v>20231124128</v>
      </c>
      <c r="C31" s="5" t="s">
        <v>46</v>
      </c>
      <c r="D31" s="5" t="s">
        <v>41</v>
      </c>
      <c r="E31" s="5">
        <v>85</v>
      </c>
      <c r="F31" s="5">
        <f>ROUND(E31*0.6,2)</f>
        <v>51</v>
      </c>
      <c r="G31" s="4">
        <v>79.46</v>
      </c>
      <c r="H31" s="4">
        <f>ROUND(G31*0.4,2)</f>
        <v>31.78</v>
      </c>
      <c r="I31" s="4">
        <f>ROUND(F31+H31,2)</f>
        <v>82.78</v>
      </c>
      <c r="J31" s="4">
        <v>0</v>
      </c>
      <c r="K31" s="4">
        <f>I31+J31</f>
        <v>82.78</v>
      </c>
      <c r="L31" s="4">
        <v>6</v>
      </c>
      <c r="M31" s="4"/>
    </row>
    <row r="32" s="2" customFormat="1" ht="20" customHeight="1" spans="1:13">
      <c r="A32" s="4">
        <v>31</v>
      </c>
      <c r="B32" s="5">
        <v>20231124111</v>
      </c>
      <c r="C32" s="5" t="s">
        <v>47</v>
      </c>
      <c r="D32" s="5" t="s">
        <v>41</v>
      </c>
      <c r="E32" s="5">
        <v>75</v>
      </c>
      <c r="F32" s="5">
        <f>ROUND(E32*0.6,2)</f>
        <v>45</v>
      </c>
      <c r="G32" s="4">
        <v>81.6</v>
      </c>
      <c r="H32" s="4">
        <f>ROUND(G32*0.4,2)</f>
        <v>32.64</v>
      </c>
      <c r="I32" s="4">
        <f>ROUND(F32+H32,2)</f>
        <v>77.64</v>
      </c>
      <c r="J32" s="4">
        <v>5</v>
      </c>
      <c r="K32" s="4">
        <f>I32+J32</f>
        <v>82.64</v>
      </c>
      <c r="L32" s="4">
        <v>7</v>
      </c>
      <c r="M32" s="4" t="s">
        <v>23</v>
      </c>
    </row>
    <row r="33" s="2" customFormat="1" ht="20" customHeight="1" spans="1:13">
      <c r="A33" s="4">
        <v>32</v>
      </c>
      <c r="B33" s="5">
        <v>20231124062</v>
      </c>
      <c r="C33" s="5" t="s">
        <v>48</v>
      </c>
      <c r="D33" s="5" t="s">
        <v>41</v>
      </c>
      <c r="E33" s="5">
        <v>80</v>
      </c>
      <c r="F33" s="5">
        <f>ROUND(E33*0.6,2)</f>
        <v>48</v>
      </c>
      <c r="G33" s="4">
        <v>83.68</v>
      </c>
      <c r="H33" s="4">
        <f>ROUND(G33*0.4,2)</f>
        <v>33.47</v>
      </c>
      <c r="I33" s="4">
        <f>ROUND(F33+H33,2)</f>
        <v>81.47</v>
      </c>
      <c r="J33" s="4">
        <v>0</v>
      </c>
      <c r="K33" s="4">
        <f>I33+J33</f>
        <v>81.47</v>
      </c>
      <c r="L33" s="4">
        <v>8</v>
      </c>
      <c r="M33" s="4"/>
    </row>
    <row r="34" s="2" customFormat="1" ht="20" customHeight="1" spans="1:13">
      <c r="A34" s="4">
        <v>33</v>
      </c>
      <c r="B34" s="5">
        <v>20231124103</v>
      </c>
      <c r="C34" s="5" t="s">
        <v>49</v>
      </c>
      <c r="D34" s="5" t="s">
        <v>50</v>
      </c>
      <c r="E34" s="5">
        <v>76</v>
      </c>
      <c r="F34" s="5">
        <f>ROUND(E34*0.6,2)</f>
        <v>45.6</v>
      </c>
      <c r="G34" s="4">
        <v>89.22</v>
      </c>
      <c r="H34" s="4">
        <f>ROUND(G34*0.4,2)</f>
        <v>35.69</v>
      </c>
      <c r="I34" s="4">
        <f>ROUND(F34+H34,2)</f>
        <v>81.29</v>
      </c>
      <c r="J34" s="4">
        <v>0</v>
      </c>
      <c r="K34" s="4">
        <f>I34+J34</f>
        <v>81.29</v>
      </c>
      <c r="L34" s="4">
        <v>1</v>
      </c>
      <c r="M34" s="4"/>
    </row>
    <row r="35" s="2" customFormat="1" ht="20" customHeight="1" spans="1:13">
      <c r="A35" s="4">
        <v>34</v>
      </c>
      <c r="B35" s="5">
        <v>20231124067</v>
      </c>
      <c r="C35" s="5" t="s">
        <v>51</v>
      </c>
      <c r="D35" s="5" t="s">
        <v>52</v>
      </c>
      <c r="E35" s="5">
        <v>84</v>
      </c>
      <c r="F35" s="5">
        <f>ROUND(E35*0.6,2)</f>
        <v>50.4</v>
      </c>
      <c r="G35" s="4">
        <v>82.2</v>
      </c>
      <c r="H35" s="4">
        <f>ROUND(G35*0.4,2)</f>
        <v>32.88</v>
      </c>
      <c r="I35" s="4">
        <f>ROUND(F35+H35,2)</f>
        <v>83.28</v>
      </c>
      <c r="J35" s="4">
        <v>0</v>
      </c>
      <c r="K35" s="4">
        <f>I35+J35</f>
        <v>83.28</v>
      </c>
      <c r="L35" s="4">
        <v>1</v>
      </c>
      <c r="M35" s="4"/>
    </row>
    <row r="36" s="2" customFormat="1" ht="20" customHeight="1" spans="1:13">
      <c r="A36" s="4">
        <v>35</v>
      </c>
      <c r="B36" s="5">
        <v>20231124100</v>
      </c>
      <c r="C36" s="5" t="s">
        <v>53</v>
      </c>
      <c r="D36" s="5" t="s">
        <v>52</v>
      </c>
      <c r="E36" s="5">
        <v>75</v>
      </c>
      <c r="F36" s="5">
        <f>ROUND(E36*0.6,2)</f>
        <v>45</v>
      </c>
      <c r="G36" s="4">
        <v>88.58</v>
      </c>
      <c r="H36" s="4">
        <f>ROUND(G36*0.4,2)</f>
        <v>35.43</v>
      </c>
      <c r="I36" s="4">
        <f>ROUND(F36+H36,2)</f>
        <v>80.43</v>
      </c>
      <c r="J36" s="4">
        <v>0</v>
      </c>
      <c r="K36" s="4">
        <f>I36+J36</f>
        <v>80.43</v>
      </c>
      <c r="L36" s="4">
        <v>2</v>
      </c>
      <c r="M36" s="4"/>
    </row>
    <row r="37" s="2" customFormat="1" ht="20" customHeight="1" spans="1:13">
      <c r="A37" s="4">
        <v>36</v>
      </c>
      <c r="B37" s="5">
        <v>20231124148</v>
      </c>
      <c r="C37" s="5" t="s">
        <v>54</v>
      </c>
      <c r="D37" s="5" t="s">
        <v>52</v>
      </c>
      <c r="E37" s="5">
        <v>75</v>
      </c>
      <c r="F37" s="5">
        <f>ROUND(E37*0.6,2)</f>
        <v>45</v>
      </c>
      <c r="G37" s="4">
        <v>87.72</v>
      </c>
      <c r="H37" s="4">
        <f>ROUND(G37*0.4,2)</f>
        <v>35.09</v>
      </c>
      <c r="I37" s="4">
        <f>ROUND(F37+H37,2)</f>
        <v>80.09</v>
      </c>
      <c r="J37" s="4">
        <v>0</v>
      </c>
      <c r="K37" s="4">
        <f>I37+J37</f>
        <v>80.09</v>
      </c>
      <c r="L37" s="4">
        <v>3</v>
      </c>
      <c r="M37" s="4"/>
    </row>
  </sheetData>
  <autoFilter ref="A1:M37">
    <sortState ref="A1:M37">
      <sortCondition ref="D2:D55"/>
      <sortCondition ref="K2:K55" descending="1"/>
    </sortState>
    <extLst/>
  </autoFilter>
  <sortState ref="A3:N166">
    <sortCondition ref="D3:D166"/>
    <sortCondition ref="E3:E166" descending="1"/>
  </sortState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幸福的旋律</cp:lastModifiedBy>
  <dcterms:created xsi:type="dcterms:W3CDTF">2023-11-28T06:07:00Z</dcterms:created>
  <dcterms:modified xsi:type="dcterms:W3CDTF">2023-12-16T11:56:00Z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9314EE7EDFE74B929F3191F306ACABC6_13</vt:lpwstr>
  </property>
  <property fmtid="{D5CDD505-2E9C-101B-9397-08002B2CF9AE}" pid="3" name="KSOProductBuildVer">
    <vt:lpwstr>2052-12.1.0.15990</vt:lpwstr>
  </property>
</Properties>
</file>